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84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<sst xmlns="http://schemas.openxmlformats.org/spreadsheetml/2006/main" count="98" uniqueCount="47">
  <si>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</si>
  <si>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</si>
  <si>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</si>
  <si>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</si>
  <si>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</si>
  <si>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</si>
  <si>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</si>
  <si>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</si>
  <si>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</si>
  <si>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</si>
  <si>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</si>
  <si>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</si>
  <si>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</si>
  <si>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</si>
  <si>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</si>
  <si>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</si>
  <si>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</si>
  <si>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</si>
  <si>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</si>
  <si>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</si>
  <si>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</si>
  <si>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</si>
  <si>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</si>
  <si>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</si>
  <si>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</si>
  <si>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</si>
  <si>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</si>
  <si>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</si>
  <si>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</si>
  <si>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</si>
  <si>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</si>
  <si>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</si>
  <si>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</si>
  <si>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</si>
  <si>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</si>
  <si>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</si>
  <si>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</si>
  <si>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</si>
  <si>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Rs.      </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</si>
  <si>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All Govt. Taxes)</t>
    </r>
    <r>
      <rPr>
        <b/>
        <sz val="11"/>
        <rFont val="Arial"/>
        <family val="2"/>
      </rPr>
      <t xml:space="preserve"> </t>
    </r>
    <r>
      <rPr>
        <b/>
        <sz val="11"/>
        <color indexed="10"/>
        <rFont val="Arial"/>
        <family val="2"/>
      </rPr>
      <t>Loading, Unloading, Carriage etc. complete</t>
    </r>
    <r>
      <rPr>
        <b/>
        <sz val="11"/>
        <rFont val="Arial"/>
        <family val="2"/>
      </rPr>
      <t xml:space="preserve"> 
</t>
    </r>
    <r>
      <rPr>
        <b/>
        <sz val="11"/>
        <color indexed="10"/>
        <rFont val="Arial"/>
        <family val="2"/>
      </rPr>
      <t xml:space="preserve">Rs.      </t>
    </r>
    <r>
      <rPr>
        <b/>
        <sz val="11"/>
        <rFont val="Arial"/>
        <family val="2"/>
      </rPr>
      <t xml:space="preserve">
 </t>
    </r>
  </si>
  <si>
    <t xml:space="preserve">TOTAL AMOUNT  With Taxes (Inclusive of All Govt. Taxes)  Loading, Unloading, Carriage etc. complete </t>
  </si>
  <si>
    <t>Unit</t>
  </si>
  <si>
    <t>Item1</t>
  </si>
  <si>
    <t>Tender Inviting Authority: Institute of Radio Physics and Electronics, Sisir Mitra Bhavan, University of Calcutta, 92 APC Road, Kolkata-700009</t>
  </si>
  <si>
    <t>Name of Work: Supplying, installation and commissioning of “Water Purification based on Ultraviolet Light   Emitting Diodes, monitored in real – time using microfluidic components and an IoT – cloud based monitoring system” during the year 2022-23 (INSTRUMENT TYPE: LCR METER)</t>
  </si>
  <si>
    <t xml:space="preserve">
INSTRUMENT TYPE: LCR METER
 (Specification as Per NIT documents)</t>
  </si>
  <si>
    <t>Contract No: RPE/ABh/GB/Y1/LCR/01   Dates: - 20-07-2022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</si>
</sst>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0066"/>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2"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3" fillId="33" borderId="11" xfId="58" applyNumberFormat="1" applyFont="1" applyFill="1" applyBorder="1" applyAlignment="1" applyProtection="1">
      <alignment vertical="center" wrapText="1"/>
      <protection locked="0"/>
    </xf>
    <xf numFmtId="0" fontId="6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4" fillId="0" borderId="0" xfId="57" applyNumberFormat="1" applyFont="1" applyFill="1">
      <alignment/>
      <protection/>
    </xf>
    <xf numFmtId="172" fontId="65"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6"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7" fillId="0" borderId="11" xfId="58" applyNumberFormat="1" applyFont="1" applyFill="1" applyBorder="1" applyAlignment="1">
      <alignment horizontal="center" vertical="top" wrapText="1"/>
      <protection/>
    </xf>
    <xf numFmtId="1" fontId="3" fillId="0" borderId="13" xfId="58" applyNumberFormat="1" applyFont="1" applyFill="1" applyBorder="1" applyAlignment="1">
      <alignment horizontal="center" vertical="top"/>
      <protection/>
    </xf>
    <xf numFmtId="0" fontId="15" fillId="0" borderId="13" xfId="58" applyNumberFormat="1" applyFont="1" applyFill="1" applyBorder="1" applyAlignment="1">
      <alignment horizontal="center" vertical="top" wrapText="1"/>
      <protection/>
    </xf>
    <xf numFmtId="0" fontId="68" fillId="0" borderId="13" xfId="58" applyNumberFormat="1" applyFont="1" applyFill="1" applyBorder="1" applyAlignment="1">
      <alignment horizontal="left" vertical="top" wrapText="1" readingOrder="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2466975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90" zoomScaleNormal="90" zoomScalePageLayoutView="0" workbookViewId="0" topLeftCell="A13">
      <selection activeCell="M13" sqref="M13"/>
    </sheetView>
  </sheetViews>
  <sheetFormatPr defaultColWidth="9.140625" defaultRowHeight="15"/>
  <cols>
    <col min="1" max="1" width="9.421875" style="50" customWidth="1"/>
    <col min="2" max="2" width="38.140625" style="50" customWidth="1"/>
    <col min="3" max="3" width="21.8515625" style="50" hidden="1" customWidth="1"/>
    <col min="4" max="4" width="11.421875" style="50" customWidth="1"/>
    <col min="5" max="5" width="7.281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31.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6.421875" style="50" hidden="1" customWidth="1"/>
    <col min="53" max="53" width="19.57421875" style="50" hidden="1" customWidth="1"/>
    <col min="54" max="54" width="32.140625" style="50" customWidth="1"/>
    <col min="55" max="55" width="54.57421875" style="50" customWidth="1"/>
    <col min="56" max="238" width="9.140625" style="50" customWidth="1"/>
    <col min="239" max="243" width="9.140625" style="52" customWidth="1"/>
    <col min="244" max="16384" width="9.140625" style="50"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6" customHeight="1">
      <c r="A5" s="72" t="s">
        <v>44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46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37</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30">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5.75" customHeight="1">
      <c r="A11" s="13" t="s">
        <v>0</v>
      </c>
      <c r="B11" s="13" t="s">
        <v>18</v>
      </c>
      <c r="C11" s="13" t="s">
        <v>1</v>
      </c>
      <c r="D11" s="13" t="s">
        <v>19</v>
      </c>
      <c r="E11" s="13" t="s">
        <v>20</v>
      </c>
      <c r="F11" s="13"/>
      <c r="G11" s="13"/>
      <c r="H11" s="13"/>
      <c r="I11" s="13" t="s">
        <v>21</v>
      </c>
      <c r="J11" s="13" t="s">
        <v>22</v>
      </c>
      <c r="K11" s="13" t="s">
        <v>23</v>
      </c>
      <c r="L11" s="13" t="s">
        <v>24</v>
      </c>
      <c r="M11" s="16" t="s">
        <v>39</v>
      </c>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1" t="s">
        <v>38</v>
      </c>
      <c r="BB11" s="61" t="s">
        <v>40</v>
      </c>
      <c r="BC11" s="61" t="s">
        <v>25</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25" customFormat="1" ht="74.25" customHeight="1">
      <c r="A13" s="18">
        <v>1</v>
      </c>
      <c r="B13" s="63" t="s">
        <v>45</v>
      </c>
      <c r="C13" s="64" t="s">
        <v>42</v>
      </c>
      <c r="D13" s="62">
        <v>1</v>
      </c>
      <c r="E13" s="20" t="s">
        <v>41</v>
      </c>
      <c r="F13" s="60"/>
      <c r="G13" s="27"/>
      <c r="H13" s="21"/>
      <c r="I13" s="19" t="s">
        <v>28</v>
      </c>
      <c r="J13" s="22">
        <f>IF(I13="Less(-)",-1,1)</f>
        <v>1</v>
      </c>
      <c r="K13" s="23" t="s">
        <v>34</v>
      </c>
      <c r="L13" s="23" t="s">
        <v>7</v>
      </c>
      <c r="M13" s="59"/>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7">
        <f>total_amount_ba($B$2,$D$2,D13,F13,J13,K13,M13)</f>
        <v>0</v>
      </c>
      <c r="BB13" s="57">
        <f>BA13+SUM(N13:AZ13)</f>
        <v>0</v>
      </c>
      <c r="BC13" s="24" t="str">
        <f>SpellNumber(L13,BB13)</f>
        <v>INR Zero Only</v>
      </c>
      <c r="IE13" s="26">
        <v>1.01</v>
      </c>
      <c r="IF13" s="26" t="s">
        <v>29</v>
      </c>
      <c r="IG13" s="26" t="s">
        <v>26</v>
      </c>
      <c r="IH13" s="26">
        <v>123.223</v>
      </c>
      <c r="II13" s="26" t="s">
        <v>27</v>
      </c>
    </row>
    <row r="14" spans="1:243" s="25" customFormat="1" ht="33" customHeight="1">
      <c r="A14" s="32" t="s">
        <v>32</v>
      </c>
      <c r="B14" s="33"/>
      <c r="C14" s="34"/>
      <c r="D14" s="3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8">
        <f>SUM(BA13:BA13)</f>
        <v>0</v>
      </c>
      <c r="BB14" s="58">
        <f>SUM(BB13:BB13)</f>
        <v>0</v>
      </c>
      <c r="BC14" s="24" t="str">
        <f>SpellNumber($E$2,BB14)</f>
        <v>INR Zero Only</v>
      </c>
      <c r="IE14" s="26">
        <v>4</v>
      </c>
      <c r="IF14" s="26" t="s">
        <v>30</v>
      </c>
      <c r="IG14" s="26" t="s">
        <v>31</v>
      </c>
      <c r="IH14" s="26">
        <v>10</v>
      </c>
      <c r="II14" s="26" t="s">
        <v>27</v>
      </c>
    </row>
    <row r="15" spans="1:243" s="48" customFormat="1" ht="39" customHeight="1" hidden="1">
      <c r="A15" s="33" t="s">
        <v>36</v>
      </c>
      <c r="B15" s="39"/>
      <c r="C15" s="40"/>
      <c r="D15" s="41"/>
      <c r="E15" s="42" t="s">
        <v>33</v>
      </c>
      <c r="F15" s="55"/>
      <c r="G15" s="43"/>
      <c r="H15" s="44"/>
      <c r="I15" s="44"/>
      <c r="J15" s="44"/>
      <c r="K15" s="45"/>
      <c r="L15" s="46"/>
      <c r="M15" s="47"/>
      <c r="O15" s="25"/>
      <c r="P15" s="25"/>
      <c r="Q15" s="25"/>
      <c r="R15" s="25"/>
      <c r="S15" s="25"/>
      <c r="BA15" s="53">
        <f>IF(ISBLANK(F15),0,IF(E15="Excess (+)",ROUND(BA14+(BA14*F15),2),IF(E15="Less (-)",ROUND(BA14+(BA14*F15*(-1)),2),0)))</f>
        <v>0</v>
      </c>
      <c r="BB15" s="54">
        <f>ROUND(BA15,0)</f>
        <v>0</v>
      </c>
      <c r="BC15" s="24" t="str">
        <f>SpellNumber(L15,BB15)</f>
        <v> Zero Only</v>
      </c>
      <c r="IE15" s="49"/>
      <c r="IF15" s="49"/>
      <c r="IG15" s="49"/>
      <c r="IH15" s="49"/>
      <c r="II15" s="49"/>
    </row>
    <row r="16" spans="1:243" s="48" customFormat="1" ht="51" customHeight="1">
      <c r="A16" s="32" t="s">
        <v>35</v>
      </c>
      <c r="B16" s="32"/>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49"/>
      <c r="IF16" s="49"/>
      <c r="IG16" s="49"/>
      <c r="IH16" s="49"/>
      <c r="II16" s="49"/>
    </row>
    <row r="17" spans="3:243" s="14" customFormat="1" ht="15">
      <c r="C17" s="50"/>
      <c r="D17" s="50"/>
      <c r="E17" s="50"/>
      <c r="F17" s="50"/>
      <c r="G17" s="50"/>
      <c r="H17" s="50"/>
      <c r="I17" s="50"/>
      <c r="J17" s="50"/>
      <c r="K17" s="50"/>
      <c r="L17" s="50"/>
      <c r="M17" s="50"/>
      <c r="O17" s="50"/>
      <c r="BA17" s="50"/>
      <c r="BC17" s="50"/>
      <c r="IE17" s="15"/>
      <c r="IF17" s="15"/>
      <c r="IG17" s="15"/>
      <c r="IH17" s="15"/>
      <c r="II17" s="15"/>
    </row>
  </sheetData>
  <sheetProtection password="8452"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2014-12-11T06:40:55Z</cp:lastPrinted>
  <dcterms:created xsi:type="dcterms:W3CDTF">2009-01-30T06:42:42Z</dcterms:created>
  <dcterms:modified xsi:type="dcterms:W3CDTF">2022-07-20T06:38:29Z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